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8555" windowHeight="10995"/>
  </bookViews>
  <sheets>
    <sheet name="Pension_Promedio_SPP" sheetId="1" r:id="rId1"/>
  </sheets>
  <externalReferences>
    <externalReference r:id="rId2"/>
  </externalReferences>
  <definedNames>
    <definedName name="_xlnm.Print_Area" localSheetId="0">Pension_Promedio_SPP!$B$1:$M$43</definedName>
    <definedName name="CUADRO" localSheetId="0" hidden="1">{"'resumen_SAP'!$A$3:$H$59"}</definedName>
    <definedName name="CUADRO" hidden="1">{"'resumen_SAP'!$A$3:$H$59"}</definedName>
    <definedName name="HTML_CodePage" hidden="1">1252</definedName>
    <definedName name="HTML_Control" localSheetId="0" hidden="1">{"'resumen_SAP'!$A$3:$H$59"}</definedName>
    <definedName name="HTML_Control" hidden="1">{"'resumen_SAP'!$A$3:$H$59"}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"C:\WINDOWS\Escritorio\insumo web\cuadro excel\resumen diciembre.htm"</definedName>
    <definedName name="HTML_Title" hidden="1">""</definedName>
    <definedName name="NUMERO" localSheetId="0" hidden="1">{"'resumen_SAP'!$A$3:$H$59"}</definedName>
    <definedName name="NUMERO" hidden="1">{"'resumen_SAP'!$A$3:$H$59"}</definedName>
    <definedName name="ValorizadaJun11" localSheetId="0" hidden="1">{"'resumen_SAP'!$A$3:$H$59"}</definedName>
    <definedName name="ValorizadaJun11" hidden="1">{"'resumen_SAP'!$A$3:$H$59"}</definedName>
    <definedName name="xxx" localSheetId="0" hidden="1">{"'resumen_SAP'!$A$3:$H$59"}</definedName>
    <definedName name="xxx" hidden="1">{"'resumen_SAP'!$A$3:$H$59"}</definedName>
  </definedNames>
  <calcPr calcId="125725"/>
</workbook>
</file>

<file path=xl/calcChain.xml><?xml version="1.0" encoding="utf-8"?>
<calcChain xmlns="http://schemas.openxmlformats.org/spreadsheetml/2006/main">
  <c r="C8" i="1"/>
  <c r="D8"/>
  <c r="E8"/>
  <c r="F8"/>
  <c r="G8"/>
  <c r="C9"/>
  <c r="D9"/>
  <c r="E9"/>
  <c r="F9"/>
  <c r="G9"/>
  <c r="I9"/>
  <c r="I8" s="1"/>
  <c r="J9"/>
  <c r="J8" s="1"/>
  <c r="K9"/>
  <c r="K8" s="1"/>
  <c r="L9"/>
  <c r="L8" s="1"/>
  <c r="M9"/>
  <c r="M8" s="1"/>
  <c r="C10"/>
  <c r="D10"/>
  <c r="E10"/>
  <c r="F10"/>
  <c r="G10"/>
  <c r="I10"/>
  <c r="J10"/>
  <c r="K10"/>
  <c r="L10"/>
  <c r="M10"/>
  <c r="C11"/>
  <c r="D11"/>
  <c r="E11"/>
  <c r="F11"/>
  <c r="G11"/>
  <c r="C12"/>
  <c r="D12"/>
  <c r="E12"/>
  <c r="F12"/>
  <c r="G12"/>
  <c r="I12"/>
  <c r="J12"/>
  <c r="K12"/>
  <c r="L12"/>
  <c r="M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I16"/>
  <c r="J16"/>
  <c r="K16"/>
  <c r="L16"/>
  <c r="M16"/>
  <c r="C17"/>
  <c r="D17"/>
  <c r="E17"/>
  <c r="F17"/>
  <c r="G17"/>
  <c r="C18"/>
  <c r="D18"/>
  <c r="E18"/>
  <c r="F18"/>
  <c r="G18"/>
  <c r="I21"/>
  <c r="I20" s="1"/>
  <c r="J21"/>
  <c r="J20" s="1"/>
  <c r="K21"/>
  <c r="K20" s="1"/>
  <c r="L21"/>
  <c r="L20" s="1"/>
  <c r="M21"/>
  <c r="M20" s="1"/>
  <c r="I22"/>
  <c r="J22"/>
  <c r="K22"/>
  <c r="L22"/>
  <c r="M22"/>
  <c r="I24"/>
  <c r="J24"/>
  <c r="K24"/>
  <c r="L24"/>
  <c r="M24"/>
  <c r="I28"/>
  <c r="J28"/>
  <c r="K28"/>
  <c r="L28"/>
  <c r="M28"/>
  <c r="C32"/>
  <c r="D32"/>
  <c r="E32"/>
  <c r="F32"/>
  <c r="G32"/>
  <c r="C33"/>
  <c r="D33"/>
  <c r="E33"/>
  <c r="F33"/>
  <c r="G33"/>
  <c r="C34"/>
  <c r="D34"/>
  <c r="E34"/>
  <c r="F34"/>
  <c r="G34"/>
  <c r="C35"/>
  <c r="D35"/>
  <c r="E35"/>
  <c r="F35"/>
  <c r="G35"/>
</calcChain>
</file>

<file path=xl/sharedStrings.xml><?xml version="1.0" encoding="utf-8"?>
<sst xmlns="http://schemas.openxmlformats.org/spreadsheetml/2006/main" count="42" uniqueCount="21">
  <si>
    <t>FUENTE: Información remitida por las entidades.</t>
  </si>
  <si>
    <t>Masculino</t>
  </si>
  <si>
    <t>Femenino</t>
  </si>
  <si>
    <t>ISSS</t>
  </si>
  <si>
    <t>INPEP</t>
  </si>
  <si>
    <t>PENSIÓN PROMEDIO</t>
  </si>
  <si>
    <t>ASCENDENCIA</t>
  </si>
  <si>
    <t>ORFANDAD</t>
  </si>
  <si>
    <t>VIUDEZ</t>
  </si>
  <si>
    <t>INVALIDEZ</t>
  </si>
  <si>
    <t>VEJEZ</t>
  </si>
  <si>
    <t>Cuadro No. 38</t>
  </si>
  <si>
    <t xml:space="preserve">Sistema de Pensiones Público
Monto promedio de las pensiones otorgadas 
por tipo de pensión, según instituto previsional y género </t>
  </si>
  <si>
    <t>Instituto</t>
  </si>
  <si>
    <t>Vejez</t>
  </si>
  <si>
    <t>Invalidez</t>
  </si>
  <si>
    <t>Viudez</t>
  </si>
  <si>
    <t xml:space="preserve">Orfandad </t>
  </si>
  <si>
    <t>Ascendencia</t>
  </si>
  <si>
    <t>Pensión promedio</t>
  </si>
  <si>
    <t>(al 31 de marzo de 2013, en US$)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</si>
</sst>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_(* #,##0_);_(* \(#,##0\);_(* &quot;-&quot;??_);_(@_)"/>
    <numFmt numFmtId="166" formatCode="0.0000000"/>
    <numFmt numFmtId="167" formatCode="_([$€-2]* #,##0.00_);_([$€-2]* \(#,##0.00\);_([$€-2]* &quot;-&quot;??_)"/>
    <numFmt numFmtId="168" formatCode="_(&quot;¢&quot;* #,##0.00_);_(&quot;¢&quot;* \(#,##0.00\);_(&quot;¢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</font>
    <font>
      <u/>
      <sz val="10"/>
      <color indexed="12"/>
      <name val="Arial"/>
      <family val="2"/>
    </font>
    <font>
      <b/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/>
        </stop>
        <stop position="1">
          <color rgb="FF395E99"/>
        </stop>
      </gradient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</borders>
  <cellStyleXfs count="3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3" borderId="13" applyNumberFormat="0" applyProtection="0">
      <alignment horizontal="center" vertical="center" wrapText="1"/>
    </xf>
  </cellStyleXfs>
  <cellXfs count="56">
    <xf numFmtId="0" fontId="0" fillId="0" borderId="0" xfId="0"/>
    <xf numFmtId="0" fontId="3" fillId="0" borderId="0" xfId="1" applyFont="1" applyFill="1"/>
    <xf numFmtId="0" fontId="4" fillId="0" borderId="0" xfId="1" applyFont="1" applyFill="1" applyAlignment="1">
      <alignment vertical="center"/>
    </xf>
    <xf numFmtId="0" fontId="8" fillId="0" borderId="12" xfId="1" applyFont="1" applyFill="1" applyBorder="1" applyAlignment="1"/>
    <xf numFmtId="0" fontId="3" fillId="0" borderId="0" xfId="1" applyFont="1" applyFill="1" applyAlignment="1">
      <alignment horizontal="center"/>
    </xf>
    <xf numFmtId="0" fontId="7" fillId="0" borderId="6" xfId="1" applyFont="1" applyFill="1" applyBorder="1"/>
    <xf numFmtId="165" fontId="7" fillId="0" borderId="0" xfId="2" applyNumberFormat="1" applyFont="1" applyFill="1" applyBorder="1" applyAlignment="1">
      <alignment horizontal="right" vertical="center"/>
    </xf>
    <xf numFmtId="165" fontId="7" fillId="0" borderId="10" xfId="2" applyNumberFormat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horizontal="left" indent="2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6" xfId="1" applyFont="1" applyFill="1" applyBorder="1"/>
    <xf numFmtId="1" fontId="7" fillId="0" borderId="0" xfId="1" applyNumberFormat="1" applyFont="1" applyFill="1" applyBorder="1" applyAlignment="1">
      <alignment horizontal="right" vertical="center"/>
    </xf>
    <xf numFmtId="1" fontId="7" fillId="0" borderId="10" xfId="1" applyNumberFormat="1" applyFont="1" applyFill="1" applyBorder="1" applyAlignment="1">
      <alignment horizontal="right" vertical="center"/>
    </xf>
    <xf numFmtId="1" fontId="6" fillId="0" borderId="0" xfId="1" applyNumberFormat="1" applyFont="1" applyFill="1" applyBorder="1" applyAlignment="1">
      <alignment horizontal="right" vertical="center"/>
    </xf>
    <xf numFmtId="1" fontId="6" fillId="0" borderId="10" xfId="1" applyNumberFormat="1" applyFont="1" applyFill="1" applyBorder="1" applyAlignment="1">
      <alignment horizontal="right" vertical="center"/>
    </xf>
    <xf numFmtId="0" fontId="6" fillId="0" borderId="11" xfId="1" applyFont="1" applyFill="1" applyBorder="1"/>
    <xf numFmtId="0" fontId="7" fillId="0" borderId="0" xfId="1" applyFont="1" applyFill="1" applyBorder="1" applyAlignment="1">
      <alignment horizontal="right" vertical="center"/>
    </xf>
    <xf numFmtId="1" fontId="3" fillId="0" borderId="0" xfId="1" applyNumberFormat="1" applyFont="1" applyFill="1"/>
    <xf numFmtId="0" fontId="6" fillId="0" borderId="4" xfId="1" applyFont="1" applyFill="1" applyBorder="1" applyAlignment="1">
      <alignment horizontal="left" indent="2"/>
    </xf>
    <xf numFmtId="0" fontId="7" fillId="0" borderId="0" xfId="1" applyFont="1" applyFill="1" applyBorder="1" applyAlignment="1">
      <alignment horizontal="right"/>
    </xf>
    <xf numFmtId="0" fontId="6" fillId="0" borderId="4" xfId="1" applyFont="1" applyFill="1" applyBorder="1"/>
    <xf numFmtId="165" fontId="6" fillId="0" borderId="0" xfId="1" applyNumberFormat="1" applyFont="1" applyFill="1" applyBorder="1"/>
    <xf numFmtId="166" fontId="3" fillId="0" borderId="0" xfId="1" applyNumberFormat="1" applyFont="1" applyFill="1"/>
    <xf numFmtId="165" fontId="6" fillId="0" borderId="0" xfId="2" applyNumberFormat="1" applyFont="1" applyFill="1" applyBorder="1"/>
    <xf numFmtId="165" fontId="7" fillId="0" borderId="3" xfId="2" applyNumberFormat="1" applyFont="1" applyFill="1" applyBorder="1" applyAlignment="1">
      <alignment horizontal="right" vertical="center"/>
    </xf>
    <xf numFmtId="0" fontId="7" fillId="0" borderId="3" xfId="1" applyFont="1" applyFill="1" applyBorder="1" applyAlignment="1">
      <alignment horizontal="right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left"/>
    </xf>
    <xf numFmtId="0" fontId="4" fillId="0" borderId="0" xfId="1" applyFont="1" applyFill="1" applyAlignment="1">
      <alignment horizontal="center"/>
    </xf>
    <xf numFmtId="0" fontId="4" fillId="0" borderId="0" xfId="1" applyFont="1" applyFill="1"/>
    <xf numFmtId="164" fontId="3" fillId="0" borderId="0" xfId="2" applyFont="1" applyFill="1"/>
    <xf numFmtId="165" fontId="3" fillId="0" borderId="0" xfId="2" applyNumberFormat="1" applyFont="1" applyFill="1"/>
    <xf numFmtId="165" fontId="4" fillId="0" borderId="0" xfId="2" applyNumberFormat="1" applyFont="1" applyFill="1"/>
    <xf numFmtId="0" fontId="10" fillId="3" borderId="13" xfId="33">
      <alignment horizontal="center" vertical="center" wrapText="1"/>
    </xf>
    <xf numFmtId="165" fontId="10" fillId="3" borderId="13" xfId="33" applyNumberFormat="1">
      <alignment horizontal="center" vertical="center" wrapText="1"/>
    </xf>
    <xf numFmtId="0" fontId="10" fillId="3" borderId="13" xfId="33">
      <alignment horizontal="center" vertical="center" wrapText="1"/>
    </xf>
    <xf numFmtId="165" fontId="7" fillId="2" borderId="0" xfId="2" applyNumberFormat="1" applyFont="1" applyFill="1" applyBorder="1" applyAlignment="1">
      <alignment vertical="center"/>
    </xf>
    <xf numFmtId="165" fontId="7" fillId="2" borderId="5" xfId="2" applyNumberFormat="1" applyFont="1" applyFill="1" applyBorder="1" applyAlignment="1">
      <alignment vertical="center"/>
    </xf>
    <xf numFmtId="1" fontId="4" fillId="0" borderId="0" xfId="1" applyNumberFormat="1" applyFont="1" applyFill="1" applyAlignment="1">
      <alignment vertical="center"/>
    </xf>
    <xf numFmtId="165" fontId="7" fillId="2" borderId="7" xfId="2" applyNumberFormat="1" applyFont="1" applyFill="1" applyBorder="1" applyAlignment="1">
      <alignment vertical="center"/>
    </xf>
    <xf numFmtId="165" fontId="6" fillId="2" borderId="5" xfId="2" applyNumberFormat="1" applyFont="1" applyFill="1" applyBorder="1" applyAlignment="1">
      <alignment vertical="center"/>
    </xf>
    <xf numFmtId="165" fontId="6" fillId="2" borderId="0" xfId="2" applyNumberFormat="1" applyFont="1" applyFill="1" applyBorder="1" applyAlignment="1">
      <alignment vertical="center"/>
    </xf>
    <xf numFmtId="1" fontId="7" fillId="2" borderId="5" xfId="1" applyNumberFormat="1" applyFont="1" applyFill="1" applyBorder="1" applyAlignment="1">
      <alignment vertical="center"/>
    </xf>
    <xf numFmtId="1" fontId="6" fillId="2" borderId="5" xfId="1" applyNumberFormat="1" applyFont="1" applyFill="1" applyBorder="1" applyAlignment="1">
      <alignment vertical="center"/>
    </xf>
    <xf numFmtId="1" fontId="6" fillId="2" borderId="0" xfId="1" applyNumberFormat="1" applyFont="1" applyFill="1" applyBorder="1" applyAlignment="1">
      <alignment vertical="center"/>
    </xf>
    <xf numFmtId="1" fontId="6" fillId="2" borderId="2" xfId="1" applyNumberFormat="1" applyFont="1" applyFill="1" applyBorder="1" applyAlignment="1">
      <alignment vertical="center"/>
    </xf>
    <xf numFmtId="1" fontId="6" fillId="2" borderId="3" xfId="1" applyNumberFormat="1" applyFont="1" applyFill="1" applyBorder="1" applyAlignment="1">
      <alignment vertical="center"/>
    </xf>
    <xf numFmtId="17" fontId="7" fillId="0" borderId="9" xfId="1" applyNumberFormat="1" applyFont="1" applyFill="1" applyBorder="1" applyAlignment="1">
      <alignment horizontal="center" vertical="center"/>
    </xf>
    <xf numFmtId="17" fontId="7" fillId="0" borderId="8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justify" wrapText="1"/>
    </xf>
    <xf numFmtId="0" fontId="4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wrapText="1"/>
    </xf>
    <xf numFmtId="0" fontId="12" fillId="2" borderId="0" xfId="1" applyFont="1" applyFill="1" applyAlignment="1">
      <alignment horizontal="center" vertical="center" wrapText="1"/>
    </xf>
    <xf numFmtId="17" fontId="10" fillId="3" borderId="13" xfId="33" applyNumberFormat="1">
      <alignment horizontal="center" vertical="center" wrapText="1"/>
    </xf>
    <xf numFmtId="0" fontId="10" fillId="3" borderId="13" xfId="33">
      <alignment horizontal="center" vertical="center" wrapText="1"/>
    </xf>
  </cellXfs>
  <cellStyles count="34">
    <cellStyle name="Cuadros SSF" xfId="33"/>
    <cellStyle name="Euro" xfId="3"/>
    <cellStyle name="Hipervínculo 2" xfId="4"/>
    <cellStyle name="Millares 2" xfId="5"/>
    <cellStyle name="Millares 2 2" xfId="6"/>
    <cellStyle name="Millares 2 2 2" xfId="7"/>
    <cellStyle name="Millares 2 2 3" xfId="8"/>
    <cellStyle name="Millares 2 3" xfId="2"/>
    <cellStyle name="Millares 3" xfId="9"/>
    <cellStyle name="Moneda 2" xfId="10"/>
    <cellStyle name="Normal" xfId="0" builtinId="0"/>
    <cellStyle name="Normal 2" xfId="11"/>
    <cellStyle name="Normal 2 2" xfId="12"/>
    <cellStyle name="Normal 2 2 2" xfId="1"/>
    <cellStyle name="Normal 2 3" xfId="13"/>
    <cellStyle name="Normal 2 4" xfId="14"/>
    <cellStyle name="Normal 3" xfId="15"/>
    <cellStyle name="Normal 3 2" xfId="16"/>
    <cellStyle name="Normal 3 2 2" xfId="17"/>
    <cellStyle name="Normal 3 3" xfId="18"/>
    <cellStyle name="Normal 3 4" xfId="19"/>
    <cellStyle name="Normal 3 5" xfId="20"/>
    <cellStyle name="Normal 4" xfId="21"/>
    <cellStyle name="Normal 4 2" xfId="22"/>
    <cellStyle name="Normal 4 3" xfId="23"/>
    <cellStyle name="Normal 5" xfId="24"/>
    <cellStyle name="Normal 6" xfId="25"/>
    <cellStyle name="Porcentual 2" xfId="26"/>
    <cellStyle name="Porcentual 2 2" xfId="27"/>
    <cellStyle name="Porcentual 3" xfId="28"/>
    <cellStyle name="Porcentual 4" xfId="29"/>
    <cellStyle name="Porcentual 4 2" xfId="30"/>
    <cellStyle name="Porcentual 4 3" xfId="31"/>
    <cellStyle name="Porcentual 5" xfId="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PMPIN~1/CONFIG~1/Temp/Pensi&#243;n%20Promedi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adro No. 67"/>
      <sheetName val="Abril"/>
      <sheetName val="Mayo"/>
      <sheetName val="Junio"/>
    </sheetNames>
    <sheetDataSet>
      <sheetData sheetId="0" refreshError="1"/>
      <sheetData sheetId="1" refreshError="1">
        <row r="11">
          <cell r="C11">
            <v>230.52263470948461</v>
          </cell>
          <cell r="D11">
            <v>139.25867861142217</v>
          </cell>
          <cell r="E11">
            <v>78.575537784390306</v>
          </cell>
          <cell r="F11">
            <v>36.788953290146608</v>
          </cell>
          <cell r="G11">
            <v>53.28846153846154</v>
          </cell>
        </row>
        <row r="12">
          <cell r="C12">
            <v>222.14322492711923</v>
          </cell>
          <cell r="D12">
            <v>139.91338582677164</v>
          </cell>
          <cell r="E12">
            <v>78.551531341243717</v>
          </cell>
          <cell r="F12">
            <v>36.874583795782463</v>
          </cell>
          <cell r="G12">
            <v>56.092016238159673</v>
          </cell>
        </row>
        <row r="13">
          <cell r="C13">
            <v>235.81180547257736</v>
          </cell>
          <cell r="D13">
            <v>138.9984350547731</v>
          </cell>
          <cell r="E13">
            <v>89.941176470588232</v>
          </cell>
          <cell r="F13">
            <v>36.69911504424779</v>
          </cell>
          <cell r="G13">
            <v>42.771573604060912</v>
          </cell>
        </row>
        <row r="14">
          <cell r="C14" t="str">
            <v xml:space="preserve"> </v>
          </cell>
          <cell r="D14" t="str">
            <v xml:space="preserve"> </v>
          </cell>
        </row>
        <row r="15">
          <cell r="C15">
            <v>247</v>
          </cell>
          <cell r="D15">
            <v>143.5</v>
          </cell>
          <cell r="E15">
            <v>77.5</v>
          </cell>
          <cell r="F15">
            <v>32</v>
          </cell>
          <cell r="G15">
            <v>46</v>
          </cell>
        </row>
        <row r="16">
          <cell r="C16">
            <v>249</v>
          </cell>
          <cell r="D16">
            <v>147</v>
          </cell>
          <cell r="E16">
            <v>70</v>
          </cell>
          <cell r="F16">
            <v>32</v>
          </cell>
          <cell r="G16">
            <v>52</v>
          </cell>
        </row>
        <row r="17">
          <cell r="C17">
            <v>245</v>
          </cell>
          <cell r="D17">
            <v>140</v>
          </cell>
          <cell r="E17">
            <v>85</v>
          </cell>
          <cell r="F17">
            <v>32</v>
          </cell>
          <cell r="G17">
            <v>40</v>
          </cell>
        </row>
        <row r="19">
          <cell r="C19">
            <v>205</v>
          </cell>
          <cell r="D19">
            <v>135</v>
          </cell>
          <cell r="E19">
            <v>92.5</v>
          </cell>
          <cell r="F19">
            <v>41.5</v>
          </cell>
          <cell r="G19">
            <v>53.5</v>
          </cell>
        </row>
        <row r="20">
          <cell r="C20">
            <v>183</v>
          </cell>
          <cell r="D20">
            <v>132</v>
          </cell>
          <cell r="E20">
            <v>92</v>
          </cell>
          <cell r="F20">
            <v>42</v>
          </cell>
          <cell r="G20">
            <v>60</v>
          </cell>
        </row>
        <row r="21">
          <cell r="C21">
            <v>227</v>
          </cell>
          <cell r="D21">
            <v>138</v>
          </cell>
          <cell r="E21">
            <v>93</v>
          </cell>
          <cell r="F21">
            <v>41</v>
          </cell>
          <cell r="G21">
            <v>47</v>
          </cell>
        </row>
      </sheetData>
      <sheetData sheetId="2" refreshError="1"/>
      <sheetData sheetId="3" refreshError="1">
        <row r="11">
          <cell r="C11">
            <v>236.39550625711036</v>
          </cell>
          <cell r="D11">
            <v>139.45831001678792</v>
          </cell>
          <cell r="E11">
            <v>79.053275648949324</v>
          </cell>
          <cell r="F11">
            <v>37.026466944475729</v>
          </cell>
          <cell r="G11">
            <v>53.33759318423855</v>
          </cell>
        </row>
        <row r="12">
          <cell r="C12">
            <v>231.83851991720832</v>
          </cell>
          <cell r="D12">
            <v>138.09823182711199</v>
          </cell>
          <cell r="E12">
            <v>79.027371810750552</v>
          </cell>
          <cell r="F12">
            <v>36.868536371603859</v>
          </cell>
          <cell r="G12">
            <v>56.102288021534321</v>
          </cell>
        </row>
        <row r="13">
          <cell r="C13">
            <v>239.32893106752996</v>
          </cell>
          <cell r="D13">
            <v>140</v>
          </cell>
          <cell r="E13">
            <v>92.125</v>
          </cell>
          <cell r="F13">
            <v>37.193511008111237</v>
          </cell>
          <cell r="G13">
            <v>42.857142857142854</v>
          </cell>
        </row>
        <row r="14">
          <cell r="C14" t="str">
            <v xml:space="preserve"> </v>
          </cell>
          <cell r="D14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T51"/>
  <sheetViews>
    <sheetView showGridLines="0" tabSelected="1" topLeftCell="A3" zoomScaleNormal="100" zoomScaleSheetLayoutView="100" workbookViewId="0">
      <selection activeCell="I32" sqref="I32:M42"/>
    </sheetView>
  </sheetViews>
  <sheetFormatPr baseColWidth="10" defaultColWidth="2.5703125" defaultRowHeight="12.75"/>
  <cols>
    <col min="1" max="1" width="2.5703125" style="1" customWidth="1"/>
    <col min="2" max="2" width="30.5703125" style="1" customWidth="1"/>
    <col min="3" max="8" width="15.7109375" style="1" hidden="1" customWidth="1"/>
    <col min="9" max="9" width="11.28515625" style="1" customWidth="1"/>
    <col min="10" max="10" width="15.5703125" style="1" bestFit="1" customWidth="1"/>
    <col min="11" max="11" width="14.85546875" style="1" customWidth="1"/>
    <col min="12" max="12" width="18.42578125" style="1" customWidth="1"/>
    <col min="13" max="13" width="15.85546875" style="1" customWidth="1"/>
    <col min="14" max="255" width="11.42578125" style="1" customWidth="1"/>
    <col min="256" max="16384" width="2.5703125" style="1"/>
  </cols>
  <sheetData>
    <row r="1" spans="2:13" ht="15.75" customHeight="1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2:13" ht="24" customHeight="1">
      <c r="B2" s="2"/>
      <c r="C2" s="2"/>
      <c r="D2" s="2"/>
      <c r="E2" s="2"/>
      <c r="F2" s="2"/>
      <c r="G2" s="2"/>
      <c r="H2" s="2"/>
      <c r="I2" s="38"/>
      <c r="J2" s="2"/>
      <c r="K2" s="2"/>
      <c r="L2" s="2"/>
      <c r="M2" s="3" t="s">
        <v>11</v>
      </c>
    </row>
    <row r="3" spans="2:13" ht="73.5" customHeight="1">
      <c r="B3" s="52" t="s">
        <v>12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2:13" ht="26.25" customHeight="1">
      <c r="B4" s="53" t="s">
        <v>20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2:13" ht="6.75" customHeight="1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2:13" ht="24.75" customHeight="1">
      <c r="B6" s="55" t="s">
        <v>13</v>
      </c>
      <c r="C6" s="33" t="s">
        <v>10</v>
      </c>
      <c r="D6" s="33" t="s">
        <v>9</v>
      </c>
      <c r="E6" s="33" t="s">
        <v>8</v>
      </c>
      <c r="F6" s="33" t="s">
        <v>7</v>
      </c>
      <c r="G6" s="33" t="s">
        <v>6</v>
      </c>
      <c r="H6" s="33"/>
      <c r="I6" s="35" t="s">
        <v>14</v>
      </c>
      <c r="J6" s="35" t="s">
        <v>15</v>
      </c>
      <c r="K6" s="35" t="s">
        <v>16</v>
      </c>
      <c r="L6" s="35" t="s">
        <v>17</v>
      </c>
      <c r="M6" s="35" t="s">
        <v>18</v>
      </c>
    </row>
    <row r="7" spans="2:13" s="4" customFormat="1" ht="22.5" hidden="1" customHeight="1">
      <c r="B7" s="55"/>
      <c r="C7" s="54">
        <v>39385</v>
      </c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2:13" ht="13.5" hidden="1" customHeight="1">
      <c r="B8" s="55" t="s">
        <v>5</v>
      </c>
      <c r="C8" s="34">
        <f>+[1]Abril!C11</f>
        <v>230.52263470948461</v>
      </c>
      <c r="D8" s="34">
        <f>+[1]Abril!D11</f>
        <v>139.25867861142217</v>
      </c>
      <c r="E8" s="34">
        <f>+[1]Abril!E11</f>
        <v>78.575537784390306</v>
      </c>
      <c r="F8" s="34">
        <f>+[1]Abril!F11</f>
        <v>36.788953290146608</v>
      </c>
      <c r="G8" s="34">
        <f>+[1]Abril!G11</f>
        <v>53.28846153846154</v>
      </c>
      <c r="H8" s="34"/>
      <c r="I8" s="34">
        <f>(I9+I10)/2</f>
        <v>289</v>
      </c>
      <c r="J8" s="34">
        <f>(J9+J10)/2</f>
        <v>160.25</v>
      </c>
      <c r="K8" s="34">
        <f>(K9+K10)/2</f>
        <v>121.75</v>
      </c>
      <c r="L8" s="34">
        <f>(L9+L10)/2</f>
        <v>70.75</v>
      </c>
      <c r="M8" s="34">
        <f>(M9+M10)/2</f>
        <v>99.75</v>
      </c>
    </row>
    <row r="9" spans="2:13" ht="13.5" hidden="1" customHeight="1">
      <c r="B9" s="8" t="s">
        <v>2</v>
      </c>
      <c r="C9" s="6">
        <f>+[1]Abril!C12</f>
        <v>222.14322492711923</v>
      </c>
      <c r="D9" s="6">
        <f>+[1]Abril!D12</f>
        <v>139.91338582677164</v>
      </c>
      <c r="E9" s="6">
        <f>+[1]Abril!E12</f>
        <v>78.551531341243717</v>
      </c>
      <c r="F9" s="6">
        <f>+[1]Abril!F12</f>
        <v>36.874583795782463</v>
      </c>
      <c r="G9" s="6">
        <f>+[1]Abril!G12</f>
        <v>56.092016238159673</v>
      </c>
      <c r="H9" s="9"/>
      <c r="I9" s="6">
        <f t="shared" ref="I9:M10" si="0">SUM(I13+I17)/2</f>
        <v>275.5</v>
      </c>
      <c r="J9" s="6">
        <f t="shared" si="0"/>
        <v>160</v>
      </c>
      <c r="K9" s="6">
        <f t="shared" si="0"/>
        <v>128</v>
      </c>
      <c r="L9" s="6">
        <f t="shared" si="0"/>
        <v>74</v>
      </c>
      <c r="M9" s="7">
        <f t="shared" si="0"/>
        <v>111.5</v>
      </c>
    </row>
    <row r="10" spans="2:13" ht="13.5" hidden="1" customHeight="1">
      <c r="B10" s="8" t="s">
        <v>1</v>
      </c>
      <c r="C10" s="6">
        <f>+[1]Abril!C13</f>
        <v>235.81180547257736</v>
      </c>
      <c r="D10" s="6">
        <f>+[1]Abril!D13</f>
        <v>138.9984350547731</v>
      </c>
      <c r="E10" s="6">
        <f>+[1]Abril!E13</f>
        <v>89.941176470588232</v>
      </c>
      <c r="F10" s="6">
        <f>+[1]Abril!F13</f>
        <v>36.69911504424779</v>
      </c>
      <c r="G10" s="6">
        <f>+[1]Abril!G13</f>
        <v>42.771573604060912</v>
      </c>
      <c r="H10" s="9"/>
      <c r="I10" s="6">
        <f t="shared" si="0"/>
        <v>302.5</v>
      </c>
      <c r="J10" s="6">
        <f t="shared" si="0"/>
        <v>160.5</v>
      </c>
      <c r="K10" s="6">
        <f t="shared" si="0"/>
        <v>115.5</v>
      </c>
      <c r="L10" s="6">
        <f t="shared" si="0"/>
        <v>67.5</v>
      </c>
      <c r="M10" s="7">
        <f t="shared" si="0"/>
        <v>88</v>
      </c>
    </row>
    <row r="11" spans="2:13" ht="13.5" hidden="1" customHeight="1">
      <c r="B11" s="10"/>
      <c r="C11" s="6" t="str">
        <f>+[1]Abril!C14</f>
        <v xml:space="preserve"> </v>
      </c>
      <c r="D11" s="6" t="str">
        <f>+[1]Abril!D14</f>
        <v xml:space="preserve"> </v>
      </c>
      <c r="E11" s="6" t="e">
        <f>+[1]Abril!E14</f>
        <v>#REF!</v>
      </c>
      <c r="F11" s="6" t="e">
        <f>+[1]Abril!F14</f>
        <v>#REF!</v>
      </c>
      <c r="G11" s="6" t="e">
        <f>+[1]Abril!G14</f>
        <v>#REF!</v>
      </c>
      <c r="H11" s="6"/>
      <c r="I11" s="11"/>
      <c r="J11" s="11"/>
      <c r="K11" s="11"/>
      <c r="L11" s="11"/>
      <c r="M11" s="12"/>
    </row>
    <row r="12" spans="2:13" ht="13.5" hidden="1" customHeight="1">
      <c r="B12" s="5" t="s">
        <v>4</v>
      </c>
      <c r="C12" s="6">
        <f>+[1]Abril!C15</f>
        <v>247</v>
      </c>
      <c r="D12" s="6">
        <f>+[1]Abril!D15</f>
        <v>143.5</v>
      </c>
      <c r="E12" s="6">
        <f>+[1]Abril!E15</f>
        <v>77.5</v>
      </c>
      <c r="F12" s="6">
        <f>+[1]Abril!F15</f>
        <v>32</v>
      </c>
      <c r="G12" s="6">
        <f>+[1]Abril!G15</f>
        <v>46</v>
      </c>
      <c r="H12" s="6"/>
      <c r="I12" s="6">
        <f>(I13+I14)/2</f>
        <v>310.5</v>
      </c>
      <c r="J12" s="6">
        <f>(J13+J14)/2</f>
        <v>172.5</v>
      </c>
      <c r="K12" s="6">
        <f>(K13+K14)/2</f>
        <v>123</v>
      </c>
      <c r="L12" s="6">
        <f>(L13+L14)/2</f>
        <v>67.5</v>
      </c>
      <c r="M12" s="7">
        <f>(M13+M14)/2</f>
        <v>103.5</v>
      </c>
    </row>
    <row r="13" spans="2:13" ht="13.5" hidden="1" customHeight="1">
      <c r="B13" s="8" t="s">
        <v>2</v>
      </c>
      <c r="C13" s="6">
        <f>+[1]Abril!C16</f>
        <v>249</v>
      </c>
      <c r="D13" s="6">
        <f>+[1]Abril!D16</f>
        <v>147</v>
      </c>
      <c r="E13" s="6">
        <f>+[1]Abril!E16</f>
        <v>70</v>
      </c>
      <c r="F13" s="6">
        <f>+[1]Abril!F16</f>
        <v>32</v>
      </c>
      <c r="G13" s="6">
        <f>+[1]Abril!G16</f>
        <v>52</v>
      </c>
      <c r="H13" s="9"/>
      <c r="I13" s="13">
        <v>312</v>
      </c>
      <c r="J13" s="13">
        <v>176</v>
      </c>
      <c r="K13" s="13">
        <v>123</v>
      </c>
      <c r="L13" s="13">
        <v>73</v>
      </c>
      <c r="M13" s="14">
        <v>113</v>
      </c>
    </row>
    <row r="14" spans="2:13" ht="13.5" hidden="1" customHeight="1">
      <c r="B14" s="8" t="s">
        <v>1</v>
      </c>
      <c r="C14" s="6">
        <f>+[1]Abril!C17</f>
        <v>245</v>
      </c>
      <c r="D14" s="6">
        <f>+[1]Abril!D17</f>
        <v>140</v>
      </c>
      <c r="E14" s="6">
        <f>+[1]Abril!E17</f>
        <v>85</v>
      </c>
      <c r="F14" s="6">
        <f>+[1]Abril!F17</f>
        <v>32</v>
      </c>
      <c r="G14" s="6">
        <f>+[1]Abril!G17</f>
        <v>40</v>
      </c>
      <c r="H14" s="9"/>
      <c r="I14" s="13">
        <v>309</v>
      </c>
      <c r="J14" s="13">
        <v>169</v>
      </c>
      <c r="K14" s="13">
        <v>123</v>
      </c>
      <c r="L14" s="13">
        <v>62</v>
      </c>
      <c r="M14" s="14">
        <v>94</v>
      </c>
    </row>
    <row r="15" spans="2:13" ht="13.5" hidden="1" customHeight="1">
      <c r="B15" s="10"/>
      <c r="C15" s="6" t="e">
        <f>+[1]Abril!C18</f>
        <v>#REF!</v>
      </c>
      <c r="D15" s="6" t="e">
        <f>+[1]Abril!D18</f>
        <v>#REF!</v>
      </c>
      <c r="E15" s="6" t="e">
        <f>+[1]Abril!E18</f>
        <v>#REF!</v>
      </c>
      <c r="F15" s="6" t="e">
        <f>+[1]Abril!F18</f>
        <v>#REF!</v>
      </c>
      <c r="G15" s="6" t="e">
        <f>+[1]Abril!G18</f>
        <v>#REF!</v>
      </c>
      <c r="H15" s="6"/>
      <c r="I15" s="11"/>
      <c r="J15" s="11"/>
      <c r="K15" s="11"/>
      <c r="L15" s="11"/>
      <c r="M15" s="12"/>
    </row>
    <row r="16" spans="2:13" ht="13.5" hidden="1" customHeight="1">
      <c r="B16" s="5" t="s">
        <v>3</v>
      </c>
      <c r="C16" s="6">
        <f>+[1]Abril!C19</f>
        <v>205</v>
      </c>
      <c r="D16" s="6">
        <f>+[1]Abril!D19</f>
        <v>135</v>
      </c>
      <c r="E16" s="6">
        <f>+[1]Abril!E19</f>
        <v>92.5</v>
      </c>
      <c r="F16" s="6">
        <f>+[1]Abril!F19</f>
        <v>41.5</v>
      </c>
      <c r="G16" s="6">
        <f>+[1]Abril!G19</f>
        <v>53.5</v>
      </c>
      <c r="H16" s="6"/>
      <c r="I16" s="6">
        <f>(I17+I18)/2</f>
        <v>267.5</v>
      </c>
      <c r="J16" s="6">
        <f>(J17+J18)/2</f>
        <v>148</v>
      </c>
      <c r="K16" s="6">
        <f>(K17+K18)/2</f>
        <v>120.5</v>
      </c>
      <c r="L16" s="6">
        <f>(L17+L18)/2</f>
        <v>74</v>
      </c>
      <c r="M16" s="7">
        <f>(M17+M18)/2</f>
        <v>96</v>
      </c>
    </row>
    <row r="17" spans="2:15" ht="13.5" hidden="1" customHeight="1">
      <c r="B17" s="8" t="s">
        <v>2</v>
      </c>
      <c r="C17" s="6">
        <f>+[1]Abril!C20</f>
        <v>183</v>
      </c>
      <c r="D17" s="6">
        <f>+[1]Abril!D20</f>
        <v>132</v>
      </c>
      <c r="E17" s="6">
        <f>+[1]Abril!E20</f>
        <v>92</v>
      </c>
      <c r="F17" s="6">
        <f>+[1]Abril!F20</f>
        <v>42</v>
      </c>
      <c r="G17" s="6">
        <f>+[1]Abril!G20</f>
        <v>60</v>
      </c>
      <c r="H17" s="9"/>
      <c r="I17" s="13">
        <v>239</v>
      </c>
      <c r="J17" s="13">
        <v>144</v>
      </c>
      <c r="K17" s="13">
        <v>133</v>
      </c>
      <c r="L17" s="13">
        <v>75</v>
      </c>
      <c r="M17" s="14">
        <v>110</v>
      </c>
    </row>
    <row r="18" spans="2:15" ht="13.5" hidden="1" customHeight="1">
      <c r="B18" s="8" t="s">
        <v>1</v>
      </c>
      <c r="C18" s="6">
        <f>+[1]Abril!C21</f>
        <v>227</v>
      </c>
      <c r="D18" s="6">
        <f>+[1]Abril!D21</f>
        <v>138</v>
      </c>
      <c r="E18" s="6">
        <f>+[1]Abril!E21</f>
        <v>93</v>
      </c>
      <c r="F18" s="6">
        <f>+[1]Abril!F21</f>
        <v>41</v>
      </c>
      <c r="G18" s="6">
        <f>+[1]Abril!G21</f>
        <v>47</v>
      </c>
      <c r="H18" s="9"/>
      <c r="I18" s="13">
        <v>296</v>
      </c>
      <c r="J18" s="13">
        <v>152</v>
      </c>
      <c r="K18" s="13">
        <v>108</v>
      </c>
      <c r="L18" s="13">
        <v>73</v>
      </c>
      <c r="M18" s="14">
        <v>82</v>
      </c>
    </row>
    <row r="19" spans="2:15" ht="22.5" hidden="1" customHeight="1">
      <c r="B19" s="15"/>
      <c r="C19" s="47">
        <v>39416</v>
      </c>
      <c r="D19" s="47"/>
      <c r="E19" s="47"/>
      <c r="F19" s="47"/>
      <c r="G19" s="47"/>
      <c r="H19" s="47"/>
      <c r="I19" s="47"/>
      <c r="J19" s="47"/>
      <c r="K19" s="47"/>
      <c r="L19" s="47"/>
      <c r="M19" s="48"/>
    </row>
    <row r="20" spans="2:15" ht="13.5" hidden="1" customHeight="1">
      <c r="B20" s="5" t="s">
        <v>5</v>
      </c>
      <c r="C20" s="6"/>
      <c r="D20" s="6"/>
      <c r="E20" s="6"/>
      <c r="F20" s="6"/>
      <c r="G20" s="6"/>
      <c r="H20" s="16"/>
      <c r="I20" s="6">
        <f>(I21+I22)/2</f>
        <v>289</v>
      </c>
      <c r="J20" s="6">
        <f>(J21+J22)/2</f>
        <v>160</v>
      </c>
      <c r="K20" s="6">
        <f>(K21+K22)/2</f>
        <v>121.5</v>
      </c>
      <c r="L20" s="6">
        <f>(L21+L22)/2</f>
        <v>70.75</v>
      </c>
      <c r="M20" s="7">
        <f>(M21+M22)/2</f>
        <v>99.5</v>
      </c>
    </row>
    <row r="21" spans="2:15" ht="13.5" hidden="1" customHeight="1">
      <c r="B21" s="8" t="s">
        <v>2</v>
      </c>
      <c r="C21" s="6"/>
      <c r="D21" s="6"/>
      <c r="E21" s="6"/>
      <c r="F21" s="6"/>
      <c r="G21" s="6"/>
      <c r="H21" s="16"/>
      <c r="I21" s="6">
        <f t="shared" ref="I21:M22" si="1">SUM(I25+I29)/2</f>
        <v>275.5</v>
      </c>
      <c r="J21" s="6">
        <f t="shared" si="1"/>
        <v>159.5</v>
      </c>
      <c r="K21" s="6">
        <f t="shared" si="1"/>
        <v>128</v>
      </c>
      <c r="L21" s="6">
        <f t="shared" si="1"/>
        <v>74</v>
      </c>
      <c r="M21" s="7">
        <f t="shared" si="1"/>
        <v>111.5</v>
      </c>
    </row>
    <row r="22" spans="2:15" ht="13.5" hidden="1" customHeight="1">
      <c r="B22" s="8" t="s">
        <v>1</v>
      </c>
      <c r="C22" s="6"/>
      <c r="D22" s="6"/>
      <c r="E22" s="6"/>
      <c r="F22" s="6"/>
      <c r="G22" s="6"/>
      <c r="H22" s="16"/>
      <c r="I22" s="6">
        <f t="shared" si="1"/>
        <v>302.5</v>
      </c>
      <c r="J22" s="6">
        <f t="shared" si="1"/>
        <v>160.5</v>
      </c>
      <c r="K22" s="6">
        <f t="shared" si="1"/>
        <v>115</v>
      </c>
      <c r="L22" s="6">
        <f t="shared" si="1"/>
        <v>67.5</v>
      </c>
      <c r="M22" s="7">
        <f t="shared" si="1"/>
        <v>87.5</v>
      </c>
    </row>
    <row r="23" spans="2:15" ht="13.5" hidden="1" customHeight="1">
      <c r="B23" s="10"/>
      <c r="C23" s="6"/>
      <c r="D23" s="6"/>
      <c r="E23" s="6"/>
      <c r="F23" s="6"/>
      <c r="G23" s="6"/>
      <c r="H23" s="16"/>
      <c r="I23" s="6"/>
      <c r="J23" s="6"/>
      <c r="K23" s="6"/>
      <c r="L23" s="6"/>
      <c r="M23" s="7"/>
    </row>
    <row r="24" spans="2:15" ht="13.5" hidden="1" customHeight="1">
      <c r="B24" s="5" t="s">
        <v>4</v>
      </c>
      <c r="C24" s="6"/>
      <c r="D24" s="6"/>
      <c r="E24" s="6"/>
      <c r="F24" s="6"/>
      <c r="G24" s="6"/>
      <c r="H24" s="16"/>
      <c r="I24" s="6">
        <f>(I25+I26)/2</f>
        <v>311</v>
      </c>
      <c r="J24" s="6">
        <f>(J25+J26)/2</f>
        <v>171.5</v>
      </c>
      <c r="K24" s="6">
        <f>(K25+K26)/2</f>
        <v>122.5</v>
      </c>
      <c r="L24" s="6">
        <f>(L25+L26)/2</f>
        <v>67.5</v>
      </c>
      <c r="M24" s="7">
        <f>(M25+M26)/2</f>
        <v>104</v>
      </c>
    </row>
    <row r="25" spans="2:15" ht="13.5" hidden="1" customHeight="1">
      <c r="B25" s="8" t="s">
        <v>2</v>
      </c>
      <c r="C25" s="6"/>
      <c r="D25" s="6"/>
      <c r="E25" s="6"/>
      <c r="F25" s="6"/>
      <c r="G25" s="6"/>
      <c r="H25" s="16"/>
      <c r="I25" s="13">
        <v>313</v>
      </c>
      <c r="J25" s="13">
        <v>175</v>
      </c>
      <c r="K25" s="13">
        <v>123</v>
      </c>
      <c r="L25" s="13">
        <v>73</v>
      </c>
      <c r="M25" s="14">
        <v>114</v>
      </c>
    </row>
    <row r="26" spans="2:15" ht="13.5" hidden="1" customHeight="1">
      <c r="B26" s="8" t="s">
        <v>1</v>
      </c>
      <c r="C26" s="6"/>
      <c r="D26" s="6"/>
      <c r="E26" s="6"/>
      <c r="F26" s="6"/>
      <c r="G26" s="6"/>
      <c r="H26" s="16"/>
      <c r="I26" s="13">
        <v>309</v>
      </c>
      <c r="J26" s="13">
        <v>168</v>
      </c>
      <c r="K26" s="13">
        <v>122</v>
      </c>
      <c r="L26" s="13">
        <v>62</v>
      </c>
      <c r="M26" s="14">
        <v>94</v>
      </c>
    </row>
    <row r="27" spans="2:15" ht="13.5" hidden="1" customHeight="1">
      <c r="B27" s="10"/>
      <c r="C27" s="6"/>
      <c r="D27" s="6"/>
      <c r="E27" s="6"/>
      <c r="F27" s="6"/>
      <c r="G27" s="6"/>
      <c r="H27" s="16"/>
      <c r="I27" s="11"/>
      <c r="J27" s="11"/>
      <c r="K27" s="11"/>
      <c r="L27" s="11"/>
      <c r="M27" s="12"/>
      <c r="O27" s="17"/>
    </row>
    <row r="28" spans="2:15" ht="13.5" hidden="1" customHeight="1">
      <c r="B28" s="5" t="s">
        <v>3</v>
      </c>
      <c r="C28" s="6"/>
      <c r="D28" s="6"/>
      <c r="E28" s="6"/>
      <c r="F28" s="6"/>
      <c r="G28" s="6"/>
      <c r="H28" s="16"/>
      <c r="I28" s="6">
        <f>(I29+I30)/2</f>
        <v>267</v>
      </c>
      <c r="J28" s="6">
        <f>(J29+J30)/2</f>
        <v>148.5</v>
      </c>
      <c r="K28" s="6">
        <f>(K29+K30)/2</f>
        <v>120.5</v>
      </c>
      <c r="L28" s="6">
        <f>(L29+L30)/2</f>
        <v>74</v>
      </c>
      <c r="M28" s="7">
        <f>(M29+M30)/2</f>
        <v>95</v>
      </c>
    </row>
    <row r="29" spans="2:15" ht="13.5" hidden="1" customHeight="1">
      <c r="B29" s="8" t="s">
        <v>2</v>
      </c>
      <c r="C29" s="6"/>
      <c r="D29" s="6"/>
      <c r="E29" s="6"/>
      <c r="F29" s="6"/>
      <c r="G29" s="6"/>
      <c r="H29" s="16"/>
      <c r="I29" s="13">
        <v>238</v>
      </c>
      <c r="J29" s="13">
        <v>144</v>
      </c>
      <c r="K29" s="13">
        <v>133</v>
      </c>
      <c r="L29" s="13">
        <v>75</v>
      </c>
      <c r="M29" s="14">
        <v>109</v>
      </c>
    </row>
    <row r="30" spans="2:15" ht="13.5" hidden="1" customHeight="1">
      <c r="B30" s="18" t="s">
        <v>1</v>
      </c>
      <c r="C30" s="6"/>
      <c r="D30" s="6"/>
      <c r="E30" s="6"/>
      <c r="F30" s="6"/>
      <c r="G30" s="6"/>
      <c r="H30" s="19"/>
      <c r="I30" s="13">
        <v>296</v>
      </c>
      <c r="J30" s="13">
        <v>153</v>
      </c>
      <c r="K30" s="13">
        <v>108</v>
      </c>
      <c r="L30" s="13">
        <v>73</v>
      </c>
      <c r="M30" s="14">
        <v>81</v>
      </c>
    </row>
    <row r="31" spans="2:15" ht="22.5" hidden="1" customHeight="1">
      <c r="B31" s="20"/>
      <c r="C31" s="47">
        <v>39538</v>
      </c>
      <c r="D31" s="47"/>
      <c r="E31" s="47"/>
      <c r="F31" s="47"/>
      <c r="G31" s="47"/>
      <c r="H31" s="47"/>
      <c r="I31" s="47"/>
      <c r="J31" s="47"/>
      <c r="K31" s="47"/>
      <c r="L31" s="47"/>
      <c r="M31" s="48"/>
    </row>
    <row r="32" spans="2:15" ht="20.25" customHeight="1">
      <c r="B32" s="5" t="s">
        <v>19</v>
      </c>
      <c r="C32" s="6">
        <f>[1]Junio!C11</f>
        <v>236.39550625711036</v>
      </c>
      <c r="D32" s="6">
        <f>[1]Junio!D11</f>
        <v>139.45831001678792</v>
      </c>
      <c r="E32" s="6">
        <f>[1]Junio!E11</f>
        <v>79.053275648949324</v>
      </c>
      <c r="F32" s="6">
        <f>[1]Junio!F11</f>
        <v>37.026466944475729</v>
      </c>
      <c r="G32" s="6">
        <f>[1]Junio!G11</f>
        <v>53.33759318423855</v>
      </c>
      <c r="H32" s="21"/>
      <c r="I32" s="39">
        <v>348.03110346866833</v>
      </c>
      <c r="J32" s="36">
        <v>219.45435722584602</v>
      </c>
      <c r="K32" s="39">
        <v>172.98758359536146</v>
      </c>
      <c r="L32" s="36">
        <v>119.93394707478814</v>
      </c>
      <c r="M32" s="39">
        <v>156.77548753081078</v>
      </c>
    </row>
    <row r="33" spans="2:20" ht="13.5" customHeight="1">
      <c r="B33" s="8" t="s">
        <v>2</v>
      </c>
      <c r="C33" s="6">
        <f>[1]Junio!C12</f>
        <v>231.83851991720832</v>
      </c>
      <c r="D33" s="6">
        <f>[1]Junio!D12</f>
        <v>138.09823182711199</v>
      </c>
      <c r="E33" s="6">
        <f>[1]Junio!E12</f>
        <v>79.027371810750552</v>
      </c>
      <c r="F33" s="6">
        <f>[1]Junio!F12</f>
        <v>36.868536371603859</v>
      </c>
      <c r="G33" s="6">
        <f>[1]Junio!G12</f>
        <v>56.102288021534321</v>
      </c>
      <c r="H33" s="21"/>
      <c r="I33" s="40">
        <v>335.89732648807558</v>
      </c>
      <c r="J33" s="41">
        <v>215.14415019762782</v>
      </c>
      <c r="K33" s="40">
        <v>194.39906606712645</v>
      </c>
      <c r="L33" s="41">
        <v>125.62903110047996</v>
      </c>
      <c r="M33" s="40">
        <v>175.29483471074434</v>
      </c>
      <c r="S33" s="22"/>
    </row>
    <row r="34" spans="2:20" ht="13.5" customHeight="1">
      <c r="B34" s="8" t="s">
        <v>1</v>
      </c>
      <c r="C34" s="6">
        <f>[1]Junio!C13</f>
        <v>239.32893106752996</v>
      </c>
      <c r="D34" s="6">
        <f>[1]Junio!D13</f>
        <v>140</v>
      </c>
      <c r="E34" s="6">
        <f>[1]Junio!E13</f>
        <v>92.125</v>
      </c>
      <c r="F34" s="6">
        <f>[1]Junio!F13</f>
        <v>37.193511008111237</v>
      </c>
      <c r="G34" s="6">
        <f>[1]Junio!G13</f>
        <v>42.857142857142854</v>
      </c>
      <c r="H34" s="23"/>
      <c r="I34" s="40">
        <v>360.16488044926103</v>
      </c>
      <c r="J34" s="41">
        <v>223.7645642540642</v>
      </c>
      <c r="K34" s="40">
        <v>151.57610112359649</v>
      </c>
      <c r="L34" s="41">
        <v>114.23886304909631</v>
      </c>
      <c r="M34" s="40">
        <v>138.25614035087719</v>
      </c>
    </row>
    <row r="35" spans="2:20" ht="13.5" customHeight="1">
      <c r="B35" s="10"/>
      <c r="C35" s="6" t="str">
        <f>[1]Junio!C14</f>
        <v xml:space="preserve"> </v>
      </c>
      <c r="D35" s="6" t="str">
        <f>[1]Junio!D14</f>
        <v xml:space="preserve"> </v>
      </c>
      <c r="E35" s="6" t="e">
        <f>[1]Junio!E14</f>
        <v>#REF!</v>
      </c>
      <c r="F35" s="6" t="e">
        <f>[1]Junio!F14</f>
        <v>#REF!</v>
      </c>
      <c r="G35" s="6" t="e">
        <f>[1]Junio!G14</f>
        <v>#REF!</v>
      </c>
      <c r="H35" s="16"/>
      <c r="I35" s="37"/>
      <c r="J35" s="36"/>
      <c r="K35" s="37"/>
      <c r="L35" s="36"/>
      <c r="M35" s="37"/>
    </row>
    <row r="36" spans="2:20" ht="13.5" customHeight="1">
      <c r="B36" s="5" t="s">
        <v>4</v>
      </c>
      <c r="C36" s="6"/>
      <c r="D36" s="6"/>
      <c r="E36" s="6"/>
      <c r="F36" s="6"/>
      <c r="G36" s="6"/>
      <c r="H36" s="16"/>
      <c r="I36" s="42">
        <v>365.57438780455982</v>
      </c>
      <c r="J36" s="42">
        <v>222.11714554242755</v>
      </c>
      <c r="K36" s="42">
        <v>172.96691484454723</v>
      </c>
      <c r="L36" s="42">
        <v>119.5563966217203</v>
      </c>
      <c r="M36" s="42">
        <v>161.71595019659219</v>
      </c>
      <c r="O36" s="17"/>
      <c r="P36" s="17"/>
      <c r="Q36" s="17"/>
      <c r="R36" s="17"/>
      <c r="S36" s="17"/>
    </row>
    <row r="37" spans="2:20" ht="13.5" customHeight="1">
      <c r="B37" s="8" t="s">
        <v>2</v>
      </c>
      <c r="C37" s="6"/>
      <c r="D37" s="6"/>
      <c r="E37" s="6"/>
      <c r="F37" s="6"/>
      <c r="G37" s="6"/>
      <c r="H37" s="16"/>
      <c r="I37" s="43">
        <v>364.73038198468021</v>
      </c>
      <c r="J37" s="44">
        <v>218.86459183673412</v>
      </c>
      <c r="K37" s="43">
        <v>191.30567503180066</v>
      </c>
      <c r="L37" s="44">
        <v>130.1161403508782</v>
      </c>
      <c r="M37" s="43">
        <v>180.9676146788986</v>
      </c>
    </row>
    <row r="38" spans="2:20" ht="13.5" customHeight="1">
      <c r="B38" s="8" t="s">
        <v>1</v>
      </c>
      <c r="C38" s="6"/>
      <c r="D38" s="6"/>
      <c r="E38" s="6"/>
      <c r="F38" s="6"/>
      <c r="G38" s="6"/>
      <c r="H38" s="16"/>
      <c r="I38" s="43">
        <v>366.41839362443943</v>
      </c>
      <c r="J38" s="44">
        <v>225.36969924812098</v>
      </c>
      <c r="K38" s="43">
        <v>154.62815465729381</v>
      </c>
      <c r="L38" s="44">
        <v>108.99665289256241</v>
      </c>
      <c r="M38" s="43">
        <v>142.46428571428581</v>
      </c>
      <c r="N38" s="17"/>
    </row>
    <row r="39" spans="2:20" ht="13.5" customHeight="1">
      <c r="B39" s="10"/>
      <c r="C39" s="6"/>
      <c r="D39" s="6"/>
      <c r="E39" s="6"/>
      <c r="F39" s="6"/>
      <c r="G39" s="6"/>
      <c r="H39" s="16"/>
      <c r="I39" s="37"/>
      <c r="J39" s="36"/>
      <c r="K39" s="37"/>
      <c r="L39" s="36"/>
      <c r="M39" s="37"/>
    </row>
    <row r="40" spans="2:20" ht="13.5" customHeight="1">
      <c r="B40" s="5" t="s">
        <v>3</v>
      </c>
      <c r="C40" s="6"/>
      <c r="D40" s="6"/>
      <c r="E40" s="6"/>
      <c r="F40" s="6"/>
      <c r="G40" s="6"/>
      <c r="H40" s="16"/>
      <c r="I40" s="42">
        <v>326.43284901672604</v>
      </c>
      <c r="J40" s="42">
        <v>211.90592199924245</v>
      </c>
      <c r="K40" s="42">
        <v>172.13108882586275</v>
      </c>
      <c r="L40" s="42">
        <v>119.55667214111983</v>
      </c>
      <c r="M40" s="42">
        <v>151.85177871148431</v>
      </c>
    </row>
    <row r="41" spans="2:20" ht="13.5" customHeight="1">
      <c r="B41" s="8" t="s">
        <v>2</v>
      </c>
      <c r="C41" s="6"/>
      <c r="D41" s="6"/>
      <c r="E41" s="6"/>
      <c r="F41" s="6"/>
      <c r="G41" s="6"/>
      <c r="H41" s="16"/>
      <c r="I41" s="43">
        <v>299.11620600416524</v>
      </c>
      <c r="J41" s="44">
        <v>202.35105263157902</v>
      </c>
      <c r="K41" s="43">
        <v>198.09610288537073</v>
      </c>
      <c r="L41" s="44">
        <v>120.24450000000053</v>
      </c>
      <c r="M41" s="43">
        <v>170.64571428571369</v>
      </c>
    </row>
    <row r="42" spans="2:20" ht="15" customHeight="1">
      <c r="B42" s="18" t="s">
        <v>1</v>
      </c>
      <c r="C42" s="24"/>
      <c r="D42" s="24"/>
      <c r="E42" s="24"/>
      <c r="F42" s="24"/>
      <c r="G42" s="24"/>
      <c r="H42" s="25"/>
      <c r="I42" s="45">
        <v>353.74949202928684</v>
      </c>
      <c r="J42" s="46">
        <v>221.46079136690588</v>
      </c>
      <c r="K42" s="45">
        <v>146.16607476635477</v>
      </c>
      <c r="L42" s="46">
        <v>118.86884428223914</v>
      </c>
      <c r="M42" s="45">
        <v>133.05784313725496</v>
      </c>
      <c r="N42" s="26"/>
      <c r="O42" s="26"/>
      <c r="P42" s="26"/>
      <c r="Q42" s="26"/>
      <c r="R42" s="26"/>
      <c r="S42" s="26"/>
      <c r="T42" s="26"/>
    </row>
    <row r="43" spans="2:20" ht="30" customHeight="1">
      <c r="B43" s="49" t="s">
        <v>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27"/>
      <c r="O43" s="27"/>
      <c r="P43" s="27"/>
      <c r="Q43" s="27"/>
      <c r="R43" s="27"/>
      <c r="S43" s="27"/>
      <c r="T43" s="27"/>
    </row>
    <row r="45" spans="2:20">
      <c r="B45" s="50"/>
      <c r="C45" s="50"/>
      <c r="D45" s="50"/>
      <c r="E45" s="50"/>
      <c r="F45" s="50"/>
      <c r="G45" s="50"/>
      <c r="H45" s="28"/>
    </row>
    <row r="46" spans="2:20">
      <c r="B46" s="29"/>
      <c r="F46" s="30"/>
    </row>
    <row r="47" spans="2:20">
      <c r="C47" s="31"/>
      <c r="D47" s="31"/>
      <c r="E47" s="31"/>
      <c r="F47" s="31"/>
    </row>
    <row r="48" spans="2:20">
      <c r="C48" s="31"/>
      <c r="D48" s="31"/>
      <c r="E48" s="31"/>
      <c r="F48" s="31"/>
    </row>
    <row r="49" spans="3:6">
      <c r="C49" s="31"/>
      <c r="D49" s="31"/>
      <c r="E49" s="31"/>
      <c r="F49" s="32"/>
    </row>
    <row r="50" spans="3:6">
      <c r="C50" s="31"/>
      <c r="D50" s="31"/>
      <c r="E50" s="31"/>
      <c r="F50" s="31"/>
    </row>
    <row r="51" spans="3:6">
      <c r="C51" s="31"/>
      <c r="D51" s="31"/>
      <c r="E51" s="31"/>
      <c r="F51" s="32"/>
    </row>
  </sheetData>
  <mergeCells count="10">
    <mergeCell ref="C31:M31"/>
    <mergeCell ref="B43:M43"/>
    <mergeCell ref="B45:G45"/>
    <mergeCell ref="B1:M1"/>
    <mergeCell ref="B3:M3"/>
    <mergeCell ref="B4:M4"/>
    <mergeCell ref="B5:M5"/>
    <mergeCell ref="C7:M7"/>
    <mergeCell ref="C19:M19"/>
    <mergeCell ref="B6:B8"/>
  </mergeCells>
  <printOptions horizontalCentered="1"/>
  <pageMargins left="0.13" right="0.12" top="0.14000000000000001" bottom="0.98425196850393704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Pension_Promedio_SPP</vt:lpstr>
      <vt:lpstr>Pension_Promedio_SPP!Área_de_impresión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Pineda</dc:creator>
  <cp:lastModifiedBy>innneramlimit@hotmail.com</cp:lastModifiedBy>
  <cp:lastPrinted>2013-07-04T21:21:52Z</cp:lastPrinted>
  <dcterms:created xsi:type="dcterms:W3CDTF">2012-04-25T21:17:33Z</dcterms:created>
  <dcterms:modified xsi:type="dcterms:W3CDTF">2013-07-04T21:21:58Z</dcterms:modified>
</cp:coreProperties>
</file>